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79672C7E-7E0C-4D97-BC24-2802E1C2B2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jkfPXycsWpr1OxNRabjYyr/vyMOg=="/>
    </ext>
  </extLst>
</workbook>
</file>

<file path=xl/calcChain.xml><?xml version="1.0" encoding="utf-8"?>
<calcChain xmlns="http://schemas.openxmlformats.org/spreadsheetml/2006/main">
  <c r="O17" i="1" l="1"/>
  <c r="S17" i="1" s="1"/>
  <c r="R17" i="1" l="1"/>
  <c r="O18" i="1"/>
  <c r="A17" i="1"/>
  <c r="A18" i="1" s="1"/>
  <c r="O19" i="1" l="1"/>
  <c r="R18" i="1"/>
  <c r="S18" i="1"/>
  <c r="R19" i="1" l="1"/>
  <c r="O20" i="1"/>
  <c r="S19" i="1"/>
  <c r="A19" i="1"/>
  <c r="A20" i="1" s="1"/>
  <c r="S20" i="1" l="1"/>
  <c r="O21" i="1"/>
  <c r="A21" i="1" s="1"/>
  <c r="R20" i="1"/>
  <c r="S21" i="1" l="1"/>
  <c r="O22" i="1"/>
  <c r="A22" i="1" s="1"/>
  <c r="R21" i="1"/>
  <c r="O23" i="1" l="1"/>
  <c r="R22" i="1"/>
  <c r="S22" i="1"/>
  <c r="O24" i="1" l="1"/>
  <c r="R23" i="1"/>
  <c r="S23" i="1"/>
  <c r="A23" i="1"/>
  <c r="A24" i="1" s="1"/>
  <c r="S24" i="1" l="1"/>
  <c r="O25" i="1"/>
  <c r="A25" i="1" s="1"/>
  <c r="R24" i="1"/>
  <c r="S25" i="1" l="1"/>
  <c r="O26" i="1"/>
  <c r="R25" i="1"/>
  <c r="A26" i="1"/>
  <c r="O27" i="1" l="1"/>
  <c r="R26" i="1"/>
  <c r="S26" i="1"/>
  <c r="O28" i="1" l="1"/>
  <c r="R27" i="1"/>
  <c r="S27" i="1"/>
  <c r="A27" i="1"/>
  <c r="A28" i="1" s="1"/>
  <c r="S28" i="1" l="1"/>
  <c r="O29" i="1"/>
  <c r="R28" i="1"/>
  <c r="S29" i="1" l="1"/>
  <c r="O30" i="1"/>
  <c r="R29" i="1"/>
  <c r="A29" i="1"/>
  <c r="A30" i="1" s="1"/>
  <c r="O31" i="1" l="1"/>
  <c r="R30" i="1"/>
  <c r="S30" i="1"/>
  <c r="O32" i="1" l="1"/>
  <c r="R31" i="1"/>
  <c r="S31" i="1"/>
  <c r="A31" i="1"/>
  <c r="A32" i="1" s="1"/>
  <c r="S32" i="1" l="1"/>
  <c r="O33" i="1"/>
  <c r="A33" i="1" s="1"/>
  <c r="R32" i="1"/>
  <c r="S33" i="1" l="1"/>
  <c r="O34" i="1"/>
  <c r="R33" i="1"/>
  <c r="A34" i="1"/>
  <c r="O35" i="1" l="1"/>
  <c r="R34" i="1"/>
  <c r="S34" i="1"/>
  <c r="O36" i="1" l="1"/>
  <c r="R35" i="1"/>
  <c r="S35" i="1"/>
  <c r="A35" i="1"/>
  <c r="A36" i="1" s="1"/>
  <c r="S36" i="1" l="1"/>
  <c r="O37" i="1"/>
  <c r="R36" i="1"/>
  <c r="S37" i="1" l="1"/>
  <c r="O38" i="1"/>
  <c r="R37" i="1"/>
  <c r="A37" i="1"/>
  <c r="A38" i="1" s="1"/>
  <c r="O39" i="1" l="1"/>
  <c r="R38" i="1"/>
  <c r="S38" i="1"/>
  <c r="O40" i="1" l="1"/>
  <c r="R39" i="1"/>
  <c r="S39" i="1"/>
  <c r="A39" i="1"/>
  <c r="A40" i="1" s="1"/>
  <c r="S40" i="1" l="1"/>
  <c r="O41" i="1"/>
  <c r="A41" i="1" s="1"/>
  <c r="R40" i="1"/>
  <c r="S41" i="1" l="1"/>
  <c r="R41" i="1"/>
  <c r="O42" i="1"/>
  <c r="A42" i="1"/>
  <c r="S42" i="1" l="1"/>
  <c r="R42" i="1"/>
  <c r="I41" i="1"/>
  <c r="I40" i="1" s="1"/>
  <c r="I39" i="1" s="1"/>
  <c r="I38" i="1" s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<sst xmlns="http://schemas.openxmlformats.org/spreadsheetml/2006/main" count="113" uniqueCount="73">
  <si>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</si>
  <si>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</si>
  <si>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</si>
  <si>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</si>
  <si>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</si>
  <si>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</si>
  <si>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</si>
  <si>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</si>
  <si>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</si>
  <si>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</si>
  <si>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</si>
  <si>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</si>
  <si>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</si>
  <si>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</si>
  <si>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</si>
  <si>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</si>
  <si>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</si>
  <si>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</si>
  <si>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</si>
  <si>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</si>
  <si>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</si>
  <si>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</si>
  <si>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</si>
  <si>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</si>
  <si>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</si>
  <si>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</si>
  <si>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</si>
  <si>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Curteanca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</si>
  <si>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</si>
  <si>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</si>
  <si>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</si>
  <si>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</si>
  <si>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</si>
  <si>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</si>
  <si>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</si>
  <si>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</si>
  <si>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</si>
  <si>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</si>
  <si>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</si>
  <si>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Km</t>
  </si>
  <si>
    <t>Microbuz</t>
  </si>
  <si>
    <t>Autobuz</t>
  </si>
  <si>
    <t>Pitesti-Autogara Astra Tours Dob</t>
  </si>
  <si>
    <t>Albota</t>
  </si>
  <si>
    <t>S</t>
  </si>
  <si>
    <t>Podu Brosteni1</t>
  </si>
  <si>
    <t>Podu Brosteni2</t>
  </si>
  <si>
    <t>Podu Brosteni3</t>
  </si>
  <si>
    <t>Podu Brosteni4</t>
  </si>
  <si>
    <t>Brosteni1</t>
  </si>
  <si>
    <t>Brosteni2</t>
  </si>
  <si>
    <t>Brosteni3</t>
  </si>
  <si>
    <t>Telesti1</t>
  </si>
  <si>
    <t>Telesti2</t>
  </si>
  <si>
    <t>Telesti3</t>
  </si>
  <si>
    <t>Telesti4</t>
  </si>
  <si>
    <t>Telesti5</t>
  </si>
  <si>
    <t>Costesti1</t>
  </si>
  <si>
    <t>Costesti2</t>
  </si>
  <si>
    <t>Serboieni1</t>
  </si>
  <si>
    <t>Serboieni2</t>
  </si>
  <si>
    <t>Serboieni3</t>
  </si>
  <si>
    <t>Serboieni4</t>
  </si>
  <si>
    <t>Ionesti</t>
  </si>
  <si>
    <t>Bujoreni</t>
  </si>
  <si>
    <t>Vulpesti1</t>
  </si>
  <si>
    <t>Buzoiesti1</t>
  </si>
  <si>
    <t>Buzoiesti2</t>
  </si>
  <si>
    <t>Buzoiesti3</t>
  </si>
  <si>
    <t>Curteanca</t>
  </si>
  <si>
    <t>1=5</t>
  </si>
  <si>
    <t>EMITENT,</t>
  </si>
  <si>
    <t>054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</si>
</sst>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0"/>
      <name val="Arial"/>
    </font>
    <font>
      <sz val="11"/>
      <color rgb="FF9C6500"/>
      <name val="Arial"/>
    </font>
    <font>
      <sz val="9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FFFFFF"/>
        <bgColor rgb="FFFFFFFF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9" xfId="0" applyFont="1" applyBorder="1" applyAlignment="1">
      <alignment wrapText="1"/>
    </xf>
    <xf numFmtId="20" fontId="1" fillId="0" borderId="2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0" fontId="1" fillId="0" borderId="0" xfId="0" applyFont="1" applyAlignment="1">
      <alignment wrapText="1"/>
    </xf>
    <xf numFmtId="20" fontId="1" fillId="0" borderId="21" xfId="0" applyNumberFormat="1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9" xfId="0" applyFont="1" applyBorder="1" applyAlignment="1">
      <alignment horizontal="left"/>
    </xf>
    <xf numFmtId="20" fontId="1" fillId="0" borderId="22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3" borderId="1" xfId="0" applyFont="1" applyFill="1" applyBorder="1"/>
    <xf numFmtId="0" fontId="10" fillId="0" borderId="19" xfId="0" applyFont="1" applyBorder="1" applyAlignment="1">
      <alignment horizontal="left"/>
    </xf>
    <xf numFmtId="0" fontId="11" fillId="0" borderId="0" xfId="0" applyFont="1"/>
    <xf numFmtId="20" fontId="2" fillId="0" borderId="19" xfId="0" applyNumberFormat="1" applyFont="1" applyBorder="1" applyAlignment="1">
      <alignment horizontal="center"/>
    </xf>
    <xf numFmtId="20" fontId="1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4" xfId="0" applyFont="1" applyBorder="1"/>
    <xf numFmtId="20" fontId="1" fillId="0" borderId="25" xfId="0" applyNumberFormat="1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20" fontId="1" fillId="0" borderId="27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7" xfId="0" applyFont="1" applyBorder="1"/>
    <xf numFmtId="20" fontId="1" fillId="0" borderId="28" xfId="0" applyNumberFormat="1" applyFont="1" applyBorder="1" applyAlignment="1">
      <alignment horizontal="center"/>
    </xf>
    <xf numFmtId="0" fontId="12" fillId="0" borderId="0" xfId="0" applyFont="1"/>
    <xf numFmtId="0" fontId="13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87"/>
  <sheetViews>
    <sheetView tabSelected="1" workbookViewId="0">
      <selection activeCell="L8" sqref="L8"/>
    </sheetView>
  </sheetViews>
  <sheetFormatPr defaultColWidth="14.42578125" defaultRowHeight="15" customHeight="1" x14ac:dyDescent="0.2"/>
  <cols>
    <col min="1" max="1" width="5.42578125" customWidth="1"/>
    <col min="2" max="5" width="5.28515625" customWidth="1"/>
    <col min="6" max="6" width="4.7109375" customWidth="1"/>
    <col min="7" max="7" width="6.7109375" customWidth="1"/>
    <col min="8" max="8" width="28.7109375" customWidth="1"/>
    <col min="9" max="9" width="5.7109375" customWidth="1"/>
    <col min="10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7" t="s">
        <v>21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9" t="s">
        <v>24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70"/>
      <c r="B9" s="68"/>
      <c r="C9" s="68"/>
      <c r="D9" s="68"/>
      <c r="E9" s="68"/>
      <c r="F9" s="68"/>
      <c r="G9" s="68"/>
      <c r="H9" s="68"/>
      <c r="I9" s="12"/>
      <c r="J9" s="12"/>
      <c r="K9" s="13"/>
      <c r="L9" s="13"/>
      <c r="M9" s="13"/>
    </row>
    <row r="10" spans="1:28" ht="18" x14ac:dyDescent="0.25">
      <c r="A10" s="70" t="s">
        <v>27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</row>
    <row r="11" spans="1:28" ht="18" x14ac:dyDescent="0.25">
      <c r="A11" s="12" t="s">
        <v>28</v>
      </c>
      <c r="B11" s="12"/>
      <c r="C11" s="12"/>
      <c r="D11" s="12"/>
      <c r="E11" s="14" t="s">
        <v>72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71" t="s">
        <v>29</v>
      </c>
      <c r="B12" s="72"/>
      <c r="C12" s="72"/>
      <c r="D12" s="72"/>
      <c r="E12" s="72"/>
      <c r="F12" s="15" t="s">
        <v>30</v>
      </c>
      <c r="G12" s="16" t="s">
        <v>31</v>
      </c>
      <c r="H12" s="16" t="s">
        <v>32</v>
      </c>
      <c r="I12" s="64" t="s">
        <v>33</v>
      </c>
      <c r="J12" s="65"/>
      <c r="K12" s="65"/>
      <c r="L12" s="65"/>
      <c r="M12" s="66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4" t="s">
        <v>34</v>
      </c>
      <c r="B13" s="65"/>
      <c r="C13" s="65"/>
      <c r="D13" s="65"/>
      <c r="E13" s="66"/>
      <c r="F13" s="18"/>
      <c r="G13" s="19" t="s">
        <v>35</v>
      </c>
      <c r="H13" s="20" t="s">
        <v>36</v>
      </c>
      <c r="I13" s="64" t="s">
        <v>34</v>
      </c>
      <c r="J13" s="65"/>
      <c r="K13" s="65"/>
      <c r="L13" s="65"/>
      <c r="M13" s="66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/>
      <c r="C14" s="22"/>
      <c r="D14" s="22"/>
      <c r="E14" s="22"/>
      <c r="F14" s="23"/>
      <c r="G14" s="23"/>
      <c r="H14" s="22"/>
      <c r="I14" s="22" t="s">
        <v>38</v>
      </c>
      <c r="J14" s="22"/>
      <c r="K14" s="22"/>
      <c r="L14" s="22"/>
      <c r="M14" s="24"/>
      <c r="N14" s="17"/>
      <c r="O14" s="17" t="s">
        <v>39</v>
      </c>
      <c r="P14" s="17" t="s">
        <v>6</v>
      </c>
      <c r="Q14" s="17" t="s">
        <v>2</v>
      </c>
      <c r="R14" s="25" t="s">
        <v>40</v>
      </c>
      <c r="S14" s="25" t="s">
        <v>41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/>
      <c r="C15" s="27"/>
      <c r="D15" s="27"/>
      <c r="E15" s="27"/>
      <c r="F15" s="28"/>
      <c r="G15" s="28"/>
      <c r="H15" s="29"/>
      <c r="I15" s="27" t="s">
        <v>23</v>
      </c>
      <c r="J15" s="27"/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0.69444444444444442</v>
      </c>
      <c r="B16" s="32"/>
      <c r="C16" s="32"/>
      <c r="D16" s="33"/>
      <c r="E16" s="33"/>
      <c r="F16" s="34">
        <v>0</v>
      </c>
      <c r="G16" s="34">
        <v>0</v>
      </c>
      <c r="H16" s="35" t="s">
        <v>42</v>
      </c>
      <c r="I16" s="33">
        <f t="shared" ref="I16:I41" si="0">I17+TIME(0,0,(3600*($O17-$O16)/(INDEX($T$5:$AB$6,MATCH(I$15,$S$5:$S$6,0),MATCH(CONCATENATE($P17,$Q17),$T$4:$AB$4,0)))+$T$8))</f>
        <v>0.40379629629629621</v>
      </c>
      <c r="J16" s="33"/>
      <c r="K16" s="33"/>
      <c r="L16" s="33"/>
      <c r="M16" s="36"/>
      <c r="O16" s="5">
        <v>0</v>
      </c>
      <c r="P16" s="37"/>
      <c r="Q16" s="37"/>
      <c r="R16" s="38"/>
      <c r="X16" s="37"/>
      <c r="Y16" s="37"/>
      <c r="Z16" s="39"/>
    </row>
    <row r="17" spans="1:26" ht="13.5" customHeight="1" x14ac:dyDescent="0.2">
      <c r="A17" s="40">
        <f t="shared" ref="A17:A42" si="1">A16+TIME(0,0,(3600*($O17-$O16)/(INDEX($T$5:$AB$6,MATCH(A$15,$S$5:$S$6,0),MATCH(CONCATENATE($P17,$Q17),$T$4:$AB$4,0)))+$T$8))</f>
        <v>0.70291666666666663</v>
      </c>
      <c r="B17" s="41"/>
      <c r="C17" s="41"/>
      <c r="D17" s="41"/>
      <c r="E17" s="41"/>
      <c r="F17" s="42">
        <v>9.6999999999999993</v>
      </c>
      <c r="G17" s="34">
        <v>1</v>
      </c>
      <c r="H17" s="43" t="s">
        <v>43</v>
      </c>
      <c r="I17" s="41">
        <f t="shared" si="0"/>
        <v>0.39532407407407399</v>
      </c>
      <c r="J17" s="41"/>
      <c r="K17" s="41"/>
      <c r="L17" s="41"/>
      <c r="M17" s="44"/>
      <c r="O17" s="5">
        <f t="shared" ref="O17:O42" si="2">O16+F17</f>
        <v>9.6999999999999993</v>
      </c>
      <c r="P17" s="8">
        <v>1</v>
      </c>
      <c r="Q17" s="45" t="s">
        <v>44</v>
      </c>
      <c r="R17" s="46">
        <f t="shared" ref="R17:S17" si="3">TIME(0,0,(3600*($O17-$O16)/(INDEX($T$5:$AB$6,MATCH(R$15,$S$5:$S$6,0),MATCH((CONCATENATE($P17,$Q17)),$T$4:$AB$4,0)))))</f>
        <v>8.0787037037037043E-3</v>
      </c>
      <c r="S17" s="46">
        <f t="shared" si="3"/>
        <v>1.0104166666666668E-2</v>
      </c>
      <c r="T17" s="1"/>
      <c r="U17" s="47"/>
      <c r="V17" s="1"/>
      <c r="W17" s="1"/>
      <c r="X17" s="37"/>
      <c r="Y17" s="37"/>
      <c r="Z17" s="1"/>
    </row>
    <row r="18" spans="1:26" ht="13.5" customHeight="1" x14ac:dyDescent="0.2">
      <c r="A18" s="40">
        <f t="shared" si="1"/>
        <v>0.70688657407407407</v>
      </c>
      <c r="B18" s="41"/>
      <c r="C18" s="41"/>
      <c r="D18" s="41"/>
      <c r="E18" s="41"/>
      <c r="F18" s="34">
        <v>4.3</v>
      </c>
      <c r="G18" s="42">
        <v>2</v>
      </c>
      <c r="H18" s="43" t="s">
        <v>45</v>
      </c>
      <c r="I18" s="41">
        <f t="shared" si="0"/>
        <v>0.39135416666666661</v>
      </c>
      <c r="J18" s="41"/>
      <c r="K18" s="41"/>
      <c r="L18" s="41"/>
      <c r="M18" s="44"/>
      <c r="O18" s="5">
        <f t="shared" si="2"/>
        <v>14</v>
      </c>
      <c r="P18" s="8">
        <v>1</v>
      </c>
      <c r="Q18" s="45" t="s">
        <v>44</v>
      </c>
      <c r="R18" s="46">
        <f t="shared" ref="R18:S18" si="4">TIME(0,0,(3600*($O18-$O17)/(INDEX($T$5:$AB$6,MATCH(R$15,$S$5:$S$6,0),MATCH((CONCATENATE($P18,$Q18)),$T$4:$AB$4,0)))))</f>
        <v>3.5763888888888894E-3</v>
      </c>
      <c r="S18" s="46">
        <f t="shared" si="4"/>
        <v>4.4791666666666669E-3</v>
      </c>
      <c r="T18" s="1"/>
      <c r="U18" s="47"/>
      <c r="V18" s="1"/>
      <c r="W18" s="1"/>
      <c r="X18" s="37"/>
      <c r="Y18" s="37"/>
      <c r="Z18" s="1"/>
    </row>
    <row r="19" spans="1:26" ht="13.5" customHeight="1" x14ac:dyDescent="0.2">
      <c r="A19" s="40">
        <f t="shared" si="1"/>
        <v>0.70785879629629633</v>
      </c>
      <c r="B19" s="41"/>
      <c r="C19" s="41"/>
      <c r="D19" s="41"/>
      <c r="E19" s="41"/>
      <c r="F19" s="34">
        <v>0.7</v>
      </c>
      <c r="G19" s="42">
        <v>3</v>
      </c>
      <c r="H19" s="43" t="s">
        <v>46</v>
      </c>
      <c r="I19" s="41">
        <f t="shared" si="0"/>
        <v>0.39038194444444441</v>
      </c>
      <c r="J19" s="41"/>
      <c r="K19" s="41"/>
      <c r="L19" s="41"/>
      <c r="M19" s="44"/>
      <c r="O19" s="5">
        <f t="shared" si="2"/>
        <v>14.7</v>
      </c>
      <c r="P19" s="8">
        <v>1</v>
      </c>
      <c r="Q19" s="45" t="s">
        <v>44</v>
      </c>
      <c r="R19" s="46">
        <f t="shared" ref="R19:S19" si="5">TIME(0,0,(3600*($O19-$O18)/(INDEX($T$5:$AB$6,MATCH(R$15,$S$5:$S$6,0),MATCH((CONCATENATE($P19,$Q19)),$T$4:$AB$4,0)))))</f>
        <v>5.7870370370370378E-4</v>
      </c>
      <c r="S19" s="46">
        <f t="shared" si="5"/>
        <v>7.291666666666667E-4</v>
      </c>
      <c r="T19" s="1"/>
      <c r="X19" s="37"/>
      <c r="Y19" s="37"/>
      <c r="Z19" s="1"/>
    </row>
    <row r="20" spans="1:26" ht="13.5" customHeight="1" x14ac:dyDescent="0.2">
      <c r="A20" s="40">
        <f t="shared" si="1"/>
        <v>0.7086689814814815</v>
      </c>
      <c r="B20" s="41"/>
      <c r="C20" s="41"/>
      <c r="D20" s="41"/>
      <c r="E20" s="41"/>
      <c r="F20" s="34">
        <v>0.5</v>
      </c>
      <c r="G20" s="42">
        <v>4</v>
      </c>
      <c r="H20" s="43" t="s">
        <v>47</v>
      </c>
      <c r="I20" s="41">
        <f t="shared" si="0"/>
        <v>0.38957175925925924</v>
      </c>
      <c r="J20" s="41"/>
      <c r="K20" s="41"/>
      <c r="L20" s="41"/>
      <c r="M20" s="44"/>
      <c r="O20" s="5">
        <f t="shared" si="2"/>
        <v>15.2</v>
      </c>
      <c r="P20" s="8">
        <v>1</v>
      </c>
      <c r="Q20" s="45" t="s">
        <v>44</v>
      </c>
      <c r="R20" s="46">
        <f t="shared" ref="R20:S20" si="6">TIME(0,0,(3600*($O20-$O19)/(INDEX($T$5:$AB$6,MATCH(R$15,$S$5:$S$6,0),MATCH((CONCATENATE($P20,$Q20)),$T$4:$AB$4,0)))))</f>
        <v>4.1666666666666669E-4</v>
      </c>
      <c r="S20" s="46">
        <f t="shared" si="6"/>
        <v>5.2083333333333333E-4</v>
      </c>
      <c r="T20" s="1"/>
      <c r="X20" s="37"/>
      <c r="Y20" s="37"/>
      <c r="Z20" s="1"/>
    </row>
    <row r="21" spans="1:26" ht="13.5" customHeight="1" x14ac:dyDescent="0.2">
      <c r="A21" s="40">
        <f t="shared" si="1"/>
        <v>0.70964120370370376</v>
      </c>
      <c r="B21" s="41"/>
      <c r="C21" s="41"/>
      <c r="D21" s="41"/>
      <c r="E21" s="41"/>
      <c r="F21" s="34">
        <v>0.7</v>
      </c>
      <c r="G21" s="42">
        <v>5</v>
      </c>
      <c r="H21" s="43" t="s">
        <v>48</v>
      </c>
      <c r="I21" s="41">
        <f t="shared" si="0"/>
        <v>0.38859953703703703</v>
      </c>
      <c r="J21" s="41"/>
      <c r="K21" s="41"/>
      <c r="L21" s="41"/>
      <c r="M21" s="44"/>
      <c r="O21" s="5">
        <f t="shared" si="2"/>
        <v>15.899999999999999</v>
      </c>
      <c r="P21" s="8">
        <v>1</v>
      </c>
      <c r="Q21" s="45" t="s">
        <v>44</v>
      </c>
      <c r="R21" s="46">
        <f t="shared" ref="R21:S21" si="7">TIME(0,0,(3600*($O21-$O20)/(INDEX($T$5:$AB$6,MATCH(R$15,$S$5:$S$6,0),MATCH((CONCATENATE($P21,$Q21)),$T$4:$AB$4,0)))))</f>
        <v>5.7870370370370378E-4</v>
      </c>
      <c r="S21" s="46">
        <f t="shared" si="7"/>
        <v>7.291666666666667E-4</v>
      </c>
      <c r="T21" s="1"/>
      <c r="X21" s="37"/>
      <c r="Y21" s="37"/>
      <c r="Z21" s="1"/>
    </row>
    <row r="22" spans="1:26" ht="13.5" customHeight="1" x14ac:dyDescent="0.2">
      <c r="A22" s="40">
        <f t="shared" si="1"/>
        <v>0.71111111111111114</v>
      </c>
      <c r="B22" s="41"/>
      <c r="C22" s="41"/>
      <c r="D22" s="41"/>
      <c r="E22" s="41"/>
      <c r="F22" s="34">
        <v>1.3</v>
      </c>
      <c r="G22" s="42">
        <v>6</v>
      </c>
      <c r="H22" s="43" t="s">
        <v>49</v>
      </c>
      <c r="I22" s="41">
        <f t="shared" si="0"/>
        <v>0.3871296296296296</v>
      </c>
      <c r="J22" s="41"/>
      <c r="K22" s="41"/>
      <c r="L22" s="41"/>
      <c r="M22" s="44"/>
      <c r="O22" s="5">
        <f t="shared" si="2"/>
        <v>17.2</v>
      </c>
      <c r="P22" s="8">
        <v>1</v>
      </c>
      <c r="Q22" s="45" t="s">
        <v>44</v>
      </c>
      <c r="R22" s="46">
        <f t="shared" ref="R22:S22" si="8">TIME(0,0,(3600*($O22-$O21)/(INDEX($T$5:$AB$6,MATCH(R$15,$S$5:$S$6,0),MATCH((CONCATENATE($P22,$Q22)),$T$4:$AB$4,0)))))</f>
        <v>1.0763888888888889E-3</v>
      </c>
      <c r="S22" s="46">
        <f t="shared" si="8"/>
        <v>1.3541666666666667E-3</v>
      </c>
      <c r="T22" s="1"/>
      <c r="X22" s="37"/>
      <c r="Y22" s="37"/>
      <c r="Z22" s="1"/>
    </row>
    <row r="23" spans="1:26" ht="13.5" customHeight="1" x14ac:dyDescent="0.2">
      <c r="A23" s="40">
        <f t="shared" si="1"/>
        <v>0.7121643518518519</v>
      </c>
      <c r="B23" s="41"/>
      <c r="C23" s="41"/>
      <c r="D23" s="41"/>
      <c r="E23" s="41"/>
      <c r="F23" s="34">
        <v>0.8</v>
      </c>
      <c r="G23" s="42">
        <v>7</v>
      </c>
      <c r="H23" s="43" t="s">
        <v>50</v>
      </c>
      <c r="I23" s="41">
        <f t="shared" si="0"/>
        <v>0.38607638888888884</v>
      </c>
      <c r="J23" s="41"/>
      <c r="K23" s="41"/>
      <c r="L23" s="41"/>
      <c r="M23" s="44"/>
      <c r="O23" s="5">
        <f t="shared" si="2"/>
        <v>18</v>
      </c>
      <c r="P23" s="8">
        <v>1</v>
      </c>
      <c r="Q23" s="45" t="s">
        <v>44</v>
      </c>
      <c r="R23" s="46">
        <f t="shared" ref="R23:S23" si="9">TIME(0,0,(3600*($O23-$O22)/(INDEX($T$5:$AB$6,MATCH(R$15,$S$5:$S$6,0),MATCH((CONCATENATE($P23,$Q23)),$T$4:$AB$4,0)))))</f>
        <v>6.5972222222222213E-4</v>
      </c>
      <c r="S23" s="46">
        <f t="shared" si="9"/>
        <v>8.3333333333333339E-4</v>
      </c>
      <c r="T23" s="1"/>
      <c r="X23" s="37"/>
      <c r="Y23" s="37"/>
      <c r="Z23" s="1"/>
    </row>
    <row r="24" spans="1:26" ht="13.5" customHeight="1" x14ac:dyDescent="0.2">
      <c r="A24" s="40">
        <f t="shared" si="1"/>
        <v>0.71347222222222229</v>
      </c>
      <c r="B24" s="41"/>
      <c r="C24" s="41"/>
      <c r="D24" s="41"/>
      <c r="E24" s="41"/>
      <c r="F24" s="34">
        <v>1.1000000000000001</v>
      </c>
      <c r="G24" s="42">
        <v>8</v>
      </c>
      <c r="H24" s="43" t="s">
        <v>51</v>
      </c>
      <c r="I24" s="41">
        <f t="shared" si="0"/>
        <v>0.38476851851851845</v>
      </c>
      <c r="J24" s="41"/>
      <c r="K24" s="41"/>
      <c r="L24" s="41"/>
      <c r="M24" s="44"/>
      <c r="O24" s="5">
        <f t="shared" si="2"/>
        <v>19.100000000000001</v>
      </c>
      <c r="P24" s="8">
        <v>1</v>
      </c>
      <c r="Q24" s="45" t="s">
        <v>44</v>
      </c>
      <c r="R24" s="46">
        <f t="shared" ref="R24:S24" si="10">TIME(0,0,(3600*($O24-$O23)/(INDEX($T$5:$AB$6,MATCH(R$15,$S$5:$S$6,0),MATCH((CONCATENATE($P24,$Q24)),$T$4:$AB$4,0)))))</f>
        <v>9.1435185185185185E-4</v>
      </c>
      <c r="S24" s="46">
        <f t="shared" si="10"/>
        <v>1.1458333333333333E-3</v>
      </c>
      <c r="T24" s="1"/>
      <c r="X24" s="37"/>
      <c r="Y24" s="37"/>
      <c r="Z24" s="1"/>
    </row>
    <row r="25" spans="1:26" ht="13.5" customHeight="1" x14ac:dyDescent="0.2">
      <c r="A25" s="40">
        <f t="shared" si="1"/>
        <v>0.71444444444444455</v>
      </c>
      <c r="B25" s="41"/>
      <c r="C25" s="41"/>
      <c r="D25" s="41"/>
      <c r="E25" s="41"/>
      <c r="F25" s="34">
        <v>0.7</v>
      </c>
      <c r="G25" s="42">
        <v>9</v>
      </c>
      <c r="H25" s="43" t="s">
        <v>52</v>
      </c>
      <c r="I25" s="41">
        <f t="shared" si="0"/>
        <v>0.38379629629629625</v>
      </c>
      <c r="J25" s="41"/>
      <c r="K25" s="41"/>
      <c r="L25" s="41"/>
      <c r="M25" s="44"/>
      <c r="O25" s="5">
        <f t="shared" si="2"/>
        <v>19.8</v>
      </c>
      <c r="P25" s="8">
        <v>1</v>
      </c>
      <c r="Q25" s="45" t="s">
        <v>44</v>
      </c>
      <c r="R25" s="46">
        <f t="shared" ref="R25:S25" si="11">TIME(0,0,(3600*($O25-$O24)/(INDEX($T$5:$AB$6,MATCH(R$15,$S$5:$S$6,0),MATCH((CONCATENATE($P25,$Q25)),$T$4:$AB$4,0)))))</f>
        <v>5.7870370370370378E-4</v>
      </c>
      <c r="S25" s="46">
        <f t="shared" si="11"/>
        <v>7.291666666666667E-4</v>
      </c>
      <c r="T25" s="1"/>
      <c r="X25" s="37"/>
      <c r="Y25" s="37"/>
      <c r="Z25" s="1"/>
    </row>
    <row r="26" spans="1:26" ht="13.5" customHeight="1" x14ac:dyDescent="0.2">
      <c r="A26" s="40">
        <f t="shared" si="1"/>
        <v>0.71549768518518531</v>
      </c>
      <c r="B26" s="41"/>
      <c r="C26" s="41"/>
      <c r="D26" s="41"/>
      <c r="E26" s="41"/>
      <c r="F26" s="34">
        <v>0.8</v>
      </c>
      <c r="G26" s="42">
        <v>10</v>
      </c>
      <c r="H26" s="43" t="s">
        <v>53</v>
      </c>
      <c r="I26" s="41">
        <f t="shared" si="0"/>
        <v>0.38274305555555549</v>
      </c>
      <c r="J26" s="41"/>
      <c r="K26" s="41"/>
      <c r="L26" s="41"/>
      <c r="M26" s="44"/>
      <c r="O26" s="5">
        <f t="shared" si="2"/>
        <v>20.6</v>
      </c>
      <c r="P26" s="8">
        <v>1</v>
      </c>
      <c r="Q26" s="45" t="s">
        <v>44</v>
      </c>
      <c r="R26" s="46">
        <f t="shared" ref="R26:S26" si="12">TIME(0,0,(3600*($O26-$O25)/(INDEX($T$5:$AB$6,MATCH(R$15,$S$5:$S$6,0),MATCH((CONCATENATE($P26,$Q26)),$T$4:$AB$4,0)))))</f>
        <v>6.5972222222222213E-4</v>
      </c>
      <c r="S26" s="46">
        <f t="shared" si="12"/>
        <v>8.3333333333333339E-4</v>
      </c>
      <c r="T26" s="1"/>
      <c r="X26" s="37"/>
      <c r="Y26" s="37"/>
      <c r="Z26" s="1"/>
    </row>
    <row r="27" spans="1:26" ht="13.5" customHeight="1" x14ac:dyDescent="0.2">
      <c r="A27" s="40">
        <f t="shared" si="1"/>
        <v>0.71655092592592606</v>
      </c>
      <c r="B27" s="41"/>
      <c r="C27" s="41"/>
      <c r="D27" s="41"/>
      <c r="E27" s="41"/>
      <c r="F27" s="34">
        <v>0.8</v>
      </c>
      <c r="G27" s="42">
        <v>11</v>
      </c>
      <c r="H27" s="43" t="s">
        <v>54</v>
      </c>
      <c r="I27" s="41">
        <f t="shared" si="0"/>
        <v>0.38168981481481473</v>
      </c>
      <c r="J27" s="41"/>
      <c r="K27" s="41"/>
      <c r="L27" s="41"/>
      <c r="M27" s="44"/>
      <c r="O27" s="5">
        <f t="shared" si="2"/>
        <v>21.400000000000002</v>
      </c>
      <c r="P27" s="8">
        <v>1</v>
      </c>
      <c r="Q27" s="45" t="s">
        <v>44</v>
      </c>
      <c r="R27" s="46">
        <f t="shared" ref="R27:S27" si="13">TIME(0,0,(3600*($O27-$O26)/(INDEX($T$5:$AB$6,MATCH(R$15,$S$5:$S$6,0),MATCH((CONCATENATE($P27,$Q27)),$T$4:$AB$4,0)))))</f>
        <v>6.5972222222222213E-4</v>
      </c>
      <c r="S27" s="46">
        <f t="shared" si="13"/>
        <v>8.3333333333333339E-4</v>
      </c>
      <c r="T27" s="1"/>
      <c r="X27" s="37"/>
      <c r="Y27" s="37"/>
      <c r="Z27" s="1"/>
    </row>
    <row r="28" spans="1:26" ht="13.5" customHeight="1" x14ac:dyDescent="0.2">
      <c r="A28" s="40">
        <f t="shared" si="1"/>
        <v>0.71736111111111123</v>
      </c>
      <c r="B28" s="41"/>
      <c r="C28" s="41"/>
      <c r="D28" s="41"/>
      <c r="E28" s="41"/>
      <c r="F28" s="34">
        <v>0.5</v>
      </c>
      <c r="G28" s="42">
        <v>12</v>
      </c>
      <c r="H28" s="43" t="s">
        <v>55</v>
      </c>
      <c r="I28" s="41">
        <f t="shared" si="0"/>
        <v>0.38087962962962957</v>
      </c>
      <c r="J28" s="41"/>
      <c r="K28" s="41"/>
      <c r="L28" s="41"/>
      <c r="M28" s="44"/>
      <c r="O28" s="5">
        <f t="shared" si="2"/>
        <v>21.900000000000002</v>
      </c>
      <c r="P28" s="8">
        <v>1</v>
      </c>
      <c r="Q28" s="45" t="s">
        <v>44</v>
      </c>
      <c r="R28" s="46">
        <f t="shared" ref="R28:S28" si="14">TIME(0,0,(3600*($O28-$O27)/(INDEX($T$5:$AB$6,MATCH(R$15,$S$5:$S$6,0),MATCH((CONCATENATE($P28,$Q28)),$T$4:$AB$4,0)))))</f>
        <v>4.1666666666666669E-4</v>
      </c>
      <c r="S28" s="46">
        <f t="shared" si="14"/>
        <v>5.2083333333333333E-4</v>
      </c>
      <c r="T28" s="1"/>
      <c r="X28" s="37"/>
      <c r="Y28" s="37"/>
      <c r="Z28" s="1"/>
    </row>
    <row r="29" spans="1:26" ht="13.5" customHeight="1" x14ac:dyDescent="0.2">
      <c r="A29" s="40">
        <f t="shared" si="1"/>
        <v>0.71799768518518525</v>
      </c>
      <c r="B29" s="41"/>
      <c r="C29" s="41"/>
      <c r="D29" s="41"/>
      <c r="E29" s="41"/>
      <c r="F29" s="34">
        <v>0.3</v>
      </c>
      <c r="G29" s="42">
        <v>13</v>
      </c>
      <c r="H29" s="43" t="s">
        <v>56</v>
      </c>
      <c r="I29" s="41">
        <f t="shared" si="0"/>
        <v>0.38024305555555549</v>
      </c>
      <c r="J29" s="41"/>
      <c r="K29" s="41"/>
      <c r="L29" s="41"/>
      <c r="M29" s="44"/>
      <c r="O29" s="5">
        <f t="shared" si="2"/>
        <v>22.200000000000003</v>
      </c>
      <c r="P29" s="8">
        <v>1</v>
      </c>
      <c r="Q29" s="45" t="s">
        <v>44</v>
      </c>
      <c r="R29" s="46">
        <f t="shared" ref="R29:S29" si="15">TIME(0,0,(3600*($O29-$O28)/(INDEX($T$5:$AB$6,MATCH(R$15,$S$5:$S$6,0),MATCH((CONCATENATE($P29,$Q29)),$T$4:$AB$4,0)))))</f>
        <v>2.4305555555555552E-4</v>
      </c>
      <c r="S29" s="46">
        <f t="shared" si="15"/>
        <v>3.1250000000000001E-4</v>
      </c>
      <c r="T29" s="1"/>
      <c r="X29" s="37"/>
      <c r="Y29" s="37"/>
      <c r="Z29" s="48"/>
    </row>
    <row r="30" spans="1:26" ht="13.5" customHeight="1" x14ac:dyDescent="0.2">
      <c r="A30" s="40">
        <f t="shared" si="1"/>
        <v>0.71988425925925936</v>
      </c>
      <c r="B30" s="41"/>
      <c r="C30" s="41"/>
      <c r="D30" s="41"/>
      <c r="E30" s="41"/>
      <c r="F30" s="34">
        <v>1.8</v>
      </c>
      <c r="G30" s="42">
        <v>14</v>
      </c>
      <c r="H30" s="43" t="s">
        <v>57</v>
      </c>
      <c r="I30" s="41">
        <f t="shared" si="0"/>
        <v>0.37835648148148143</v>
      </c>
      <c r="J30" s="41"/>
      <c r="K30" s="41"/>
      <c r="L30" s="41"/>
      <c r="M30" s="44"/>
      <c r="O30" s="5">
        <f t="shared" si="2"/>
        <v>24.000000000000004</v>
      </c>
      <c r="P30" s="8">
        <v>1</v>
      </c>
      <c r="Q30" s="45" t="s">
        <v>44</v>
      </c>
      <c r="R30" s="46">
        <f t="shared" ref="R30:S30" si="16">TIME(0,0,(3600*($O30-$O29)/(INDEX($T$5:$AB$6,MATCH(R$15,$S$5:$S$6,0),MATCH((CONCATENATE($P30,$Q30)),$T$4:$AB$4,0)))))</f>
        <v>1.4930555555555556E-3</v>
      </c>
      <c r="S30" s="46">
        <f t="shared" si="16"/>
        <v>1.8750000000000001E-3</v>
      </c>
      <c r="T30" s="1"/>
      <c r="X30" s="37"/>
      <c r="Y30" s="1"/>
      <c r="Z30" s="1"/>
    </row>
    <row r="31" spans="1:26" ht="13.5" customHeight="1" x14ac:dyDescent="0.2">
      <c r="A31" s="40">
        <f t="shared" si="1"/>
        <v>0.72093750000000012</v>
      </c>
      <c r="B31" s="41"/>
      <c r="C31" s="41"/>
      <c r="D31" s="41"/>
      <c r="E31" s="41"/>
      <c r="F31" s="34">
        <v>0.8</v>
      </c>
      <c r="G31" s="42">
        <v>15</v>
      </c>
      <c r="H31" s="43" t="s">
        <v>58</v>
      </c>
      <c r="I31" s="41">
        <f t="shared" si="0"/>
        <v>0.37730324074074068</v>
      </c>
      <c r="J31" s="41"/>
      <c r="K31" s="41"/>
      <c r="L31" s="41"/>
      <c r="M31" s="44"/>
      <c r="O31" s="5">
        <f t="shared" si="2"/>
        <v>24.800000000000004</v>
      </c>
      <c r="P31" s="8">
        <v>1</v>
      </c>
      <c r="Q31" s="45" t="s">
        <v>44</v>
      </c>
      <c r="R31" s="46">
        <f t="shared" ref="R31:S31" si="17">TIME(0,0,(3600*($O31-$O30)/(INDEX($T$5:$AB$6,MATCH(R$15,$S$5:$S$6,0),MATCH((CONCATENATE($P31,$Q31)),$T$4:$AB$4,0)))))</f>
        <v>6.5972222222222213E-4</v>
      </c>
      <c r="S31" s="46">
        <f t="shared" si="17"/>
        <v>8.3333333333333339E-4</v>
      </c>
      <c r="T31" s="1"/>
      <c r="X31" s="47"/>
      <c r="Y31" s="1"/>
      <c r="Z31" s="1"/>
    </row>
    <row r="32" spans="1:26" ht="13.5" customHeight="1" x14ac:dyDescent="0.25">
      <c r="A32" s="40">
        <f t="shared" si="1"/>
        <v>0.72332175925925934</v>
      </c>
      <c r="B32" s="41"/>
      <c r="C32" s="41"/>
      <c r="D32" s="41"/>
      <c r="E32" s="41"/>
      <c r="F32" s="34">
        <v>2.4</v>
      </c>
      <c r="G32" s="42">
        <v>16</v>
      </c>
      <c r="H32" s="49" t="s">
        <v>59</v>
      </c>
      <c r="I32" s="41">
        <f t="shared" si="0"/>
        <v>0.37491898148148139</v>
      </c>
      <c r="J32" s="41"/>
      <c r="K32" s="41"/>
      <c r="L32" s="41"/>
      <c r="M32" s="44"/>
      <c r="O32" s="5">
        <f t="shared" si="2"/>
        <v>27.200000000000003</v>
      </c>
      <c r="P32" s="8">
        <v>1</v>
      </c>
      <c r="Q32" s="45" t="s">
        <v>44</v>
      </c>
      <c r="R32" s="46">
        <f t="shared" ref="R32:S32" si="18">TIME(0,0,(3600*($O32-$O31)/(INDEX($T$5:$AB$6,MATCH(R$15,$S$5:$S$6,0),MATCH((CONCATENATE($P32,$Q32)),$T$4:$AB$4,0)))))</f>
        <v>1.9907407407407408E-3</v>
      </c>
      <c r="S32" s="46">
        <f t="shared" si="18"/>
        <v>2.5000000000000001E-3</v>
      </c>
      <c r="T32" s="1"/>
      <c r="U32" s="50"/>
      <c r="V32" s="1"/>
      <c r="W32" s="1"/>
      <c r="X32" s="47"/>
      <c r="Y32" s="1"/>
      <c r="Z32" s="1"/>
    </row>
    <row r="33" spans="1:26" ht="13.5" customHeight="1" x14ac:dyDescent="0.25">
      <c r="A33" s="40">
        <f t="shared" si="1"/>
        <v>0.724212962962963</v>
      </c>
      <c r="B33" s="41"/>
      <c r="C33" s="41"/>
      <c r="D33" s="41"/>
      <c r="E33" s="41"/>
      <c r="F33" s="34">
        <v>0.6</v>
      </c>
      <c r="G33" s="42">
        <v>17</v>
      </c>
      <c r="H33" s="43" t="s">
        <v>60</v>
      </c>
      <c r="I33" s="41">
        <f t="shared" si="0"/>
        <v>0.37402777777777768</v>
      </c>
      <c r="J33" s="41"/>
      <c r="K33" s="41"/>
      <c r="L33" s="41"/>
      <c r="M33" s="44"/>
      <c r="O33" s="5">
        <f t="shared" si="2"/>
        <v>27.800000000000004</v>
      </c>
      <c r="P33" s="8">
        <v>1</v>
      </c>
      <c r="Q33" s="45" t="s">
        <v>44</v>
      </c>
      <c r="R33" s="46">
        <f t="shared" ref="R33:S33" si="19">TIME(0,0,(3600*($O33-$O32)/(INDEX($T$5:$AB$6,MATCH(R$15,$S$5:$S$6,0),MATCH((CONCATENATE($P33,$Q33)),$T$4:$AB$4,0)))))</f>
        <v>4.9768518518518521E-4</v>
      </c>
      <c r="S33" s="46">
        <f t="shared" si="19"/>
        <v>6.2500000000000001E-4</v>
      </c>
      <c r="T33" s="1"/>
      <c r="U33" s="50"/>
      <c r="V33" s="1"/>
      <c r="W33" s="1"/>
      <c r="X33" s="47"/>
      <c r="Y33" s="1"/>
      <c r="Z33" s="1"/>
    </row>
    <row r="34" spans="1:26" ht="13.5" customHeight="1" x14ac:dyDescent="0.25">
      <c r="A34" s="40">
        <f t="shared" si="1"/>
        <v>0.72526620370370376</v>
      </c>
      <c r="B34" s="41"/>
      <c r="C34" s="41"/>
      <c r="D34" s="41"/>
      <c r="E34" s="41"/>
      <c r="F34" s="34">
        <v>0.8</v>
      </c>
      <c r="G34" s="42">
        <v>18</v>
      </c>
      <c r="H34" s="43" t="s">
        <v>61</v>
      </c>
      <c r="I34" s="41">
        <f t="shared" si="0"/>
        <v>0.37297453703703692</v>
      </c>
      <c r="J34" s="41"/>
      <c r="K34" s="41"/>
      <c r="L34" s="41"/>
      <c r="M34" s="44"/>
      <c r="O34" s="5">
        <f t="shared" si="2"/>
        <v>28.600000000000005</v>
      </c>
      <c r="P34" s="8">
        <v>1</v>
      </c>
      <c r="Q34" s="45" t="s">
        <v>44</v>
      </c>
      <c r="R34" s="46">
        <f t="shared" ref="R34:S34" si="20">TIME(0,0,(3600*($O34-$O33)/(INDEX($T$5:$AB$6,MATCH(R$15,$S$5:$S$6,0),MATCH((CONCATENATE($P34,$Q34)),$T$4:$AB$4,0)))))</f>
        <v>6.5972222222222213E-4</v>
      </c>
      <c r="S34" s="46">
        <f t="shared" si="20"/>
        <v>8.3333333333333339E-4</v>
      </c>
      <c r="T34" s="1"/>
      <c r="U34" s="50"/>
      <c r="V34" s="1"/>
      <c r="W34" s="1"/>
      <c r="X34" s="47"/>
      <c r="Y34" s="1"/>
      <c r="Z34" s="1"/>
    </row>
    <row r="35" spans="1:26" ht="13.5" customHeight="1" x14ac:dyDescent="0.25">
      <c r="A35" s="40">
        <f t="shared" si="1"/>
        <v>0.72649305555555566</v>
      </c>
      <c r="B35" s="41"/>
      <c r="C35" s="41"/>
      <c r="D35" s="41"/>
      <c r="E35" s="41"/>
      <c r="F35" s="34">
        <v>1</v>
      </c>
      <c r="G35" s="42">
        <v>19</v>
      </c>
      <c r="H35" s="43" t="s">
        <v>62</v>
      </c>
      <c r="I35" s="41">
        <f t="shared" si="0"/>
        <v>0.37174768518518508</v>
      </c>
      <c r="J35" s="41"/>
      <c r="K35" s="41"/>
      <c r="L35" s="41"/>
      <c r="M35" s="44"/>
      <c r="O35" s="5">
        <f t="shared" si="2"/>
        <v>29.600000000000005</v>
      </c>
      <c r="P35" s="8">
        <v>1</v>
      </c>
      <c r="Q35" s="45" t="s">
        <v>44</v>
      </c>
      <c r="R35" s="46">
        <f t="shared" ref="R35:S35" si="21">TIME(0,0,(3600*($O35-$O34)/(INDEX($T$5:$AB$6,MATCH(R$15,$S$5:$S$6,0),MATCH((CONCATENATE($P35,$Q35)),$T$4:$AB$4,0)))))</f>
        <v>8.3333333333333339E-4</v>
      </c>
      <c r="S35" s="46">
        <f t="shared" si="21"/>
        <v>1.0416666666666667E-3</v>
      </c>
      <c r="T35" s="1"/>
      <c r="U35" s="50"/>
      <c r="V35" s="1"/>
      <c r="W35" s="1"/>
      <c r="X35" s="47"/>
      <c r="Y35" s="1"/>
      <c r="Z35" s="1"/>
    </row>
    <row r="36" spans="1:26" ht="13.5" customHeight="1" x14ac:dyDescent="0.25">
      <c r="A36" s="40">
        <f t="shared" si="1"/>
        <v>0.72821759259259267</v>
      </c>
      <c r="B36" s="41"/>
      <c r="C36" s="41"/>
      <c r="D36" s="41"/>
      <c r="E36" s="41"/>
      <c r="F36" s="34">
        <v>1.6</v>
      </c>
      <c r="G36" s="42">
        <v>20</v>
      </c>
      <c r="H36" s="49" t="s">
        <v>63</v>
      </c>
      <c r="I36" s="41">
        <f t="shared" si="0"/>
        <v>0.37002314814814807</v>
      </c>
      <c r="J36" s="41"/>
      <c r="K36" s="41"/>
      <c r="L36" s="41"/>
      <c r="M36" s="44"/>
      <c r="O36" s="5">
        <f t="shared" si="2"/>
        <v>31.200000000000006</v>
      </c>
      <c r="P36" s="8">
        <v>1</v>
      </c>
      <c r="Q36" s="45" t="s">
        <v>44</v>
      </c>
      <c r="R36" s="46">
        <f t="shared" ref="R36:S36" si="22">TIME(0,0,(3600*($O36-$O35)/(INDEX($T$5:$AB$6,MATCH(R$15,$S$5:$S$6,0),MATCH((CONCATENATE($P36,$Q36)),$T$4:$AB$4,0)))))</f>
        <v>1.3310185185185187E-3</v>
      </c>
      <c r="S36" s="46">
        <f t="shared" si="22"/>
        <v>1.6666666666666668E-3</v>
      </c>
      <c r="T36" s="1"/>
      <c r="U36" s="50"/>
      <c r="V36" s="1"/>
      <c r="W36" s="1"/>
      <c r="X36" s="47"/>
      <c r="Y36" s="1"/>
      <c r="Z36" s="1"/>
    </row>
    <row r="37" spans="1:26" ht="13.5" customHeight="1" x14ac:dyDescent="0.25">
      <c r="A37" s="40">
        <f t="shared" si="1"/>
        <v>0.72994212962962968</v>
      </c>
      <c r="B37" s="41"/>
      <c r="C37" s="41"/>
      <c r="D37" s="41"/>
      <c r="E37" s="41"/>
      <c r="F37" s="34">
        <v>1.6</v>
      </c>
      <c r="G37" s="42">
        <v>21</v>
      </c>
      <c r="H37" s="49" t="s">
        <v>64</v>
      </c>
      <c r="I37" s="41">
        <f t="shared" si="0"/>
        <v>0.36829861111111106</v>
      </c>
      <c r="J37" s="41"/>
      <c r="K37" s="41"/>
      <c r="L37" s="41"/>
      <c r="M37" s="44"/>
      <c r="O37" s="5">
        <f t="shared" si="2"/>
        <v>32.800000000000004</v>
      </c>
      <c r="P37" s="8">
        <v>1</v>
      </c>
      <c r="Q37" s="45" t="s">
        <v>44</v>
      </c>
      <c r="R37" s="46">
        <f t="shared" ref="R37:S37" si="23">TIME(0,0,(3600*($O37-$O36)/(INDEX($T$5:$AB$6,MATCH(R$15,$S$5:$S$6,0),MATCH((CONCATENATE($P37,$Q37)),$T$4:$AB$4,0)))))</f>
        <v>1.3310185185185187E-3</v>
      </c>
      <c r="S37" s="46">
        <f t="shared" si="23"/>
        <v>1.6666666666666668E-3</v>
      </c>
      <c r="T37" s="1"/>
      <c r="U37" s="50"/>
      <c r="V37" s="1"/>
      <c r="W37" s="1"/>
      <c r="X37" s="47"/>
      <c r="Y37" s="1"/>
      <c r="Z37" s="1"/>
    </row>
    <row r="38" spans="1:26" ht="13.5" customHeight="1" x14ac:dyDescent="0.25">
      <c r="A38" s="40">
        <f t="shared" si="1"/>
        <v>0.73133101851851856</v>
      </c>
      <c r="B38" s="41"/>
      <c r="C38" s="41"/>
      <c r="D38" s="41"/>
      <c r="E38" s="41"/>
      <c r="F38" s="34">
        <v>1.2</v>
      </c>
      <c r="G38" s="42">
        <v>22</v>
      </c>
      <c r="H38" s="43" t="s">
        <v>65</v>
      </c>
      <c r="I38" s="41">
        <f t="shared" si="0"/>
        <v>0.36690972222222218</v>
      </c>
      <c r="J38" s="41"/>
      <c r="K38" s="41"/>
      <c r="L38" s="41"/>
      <c r="M38" s="44"/>
      <c r="O38" s="5">
        <f t="shared" si="2"/>
        <v>34.000000000000007</v>
      </c>
      <c r="P38" s="8">
        <v>1</v>
      </c>
      <c r="Q38" s="45" t="s">
        <v>44</v>
      </c>
      <c r="R38" s="46">
        <f t="shared" ref="R38:S38" si="24">TIME(0,0,(3600*($O38-$O37)/(INDEX($T$5:$AB$6,MATCH(R$15,$S$5:$S$6,0),MATCH((CONCATENATE($P38,$Q38)),$T$4:$AB$4,0)))))</f>
        <v>9.9537037037037042E-4</v>
      </c>
      <c r="S38" s="46">
        <f t="shared" si="24"/>
        <v>1.25E-3</v>
      </c>
      <c r="T38" s="1"/>
      <c r="U38" s="50"/>
      <c r="V38" s="1"/>
      <c r="W38" s="1"/>
      <c r="X38" s="47"/>
      <c r="Y38" s="1"/>
      <c r="Z38" s="1"/>
    </row>
    <row r="39" spans="1:26" ht="13.5" customHeight="1" x14ac:dyDescent="0.25">
      <c r="A39" s="40">
        <f t="shared" si="1"/>
        <v>0.73363425925925929</v>
      </c>
      <c r="B39" s="41"/>
      <c r="C39" s="41"/>
      <c r="D39" s="41"/>
      <c r="E39" s="41"/>
      <c r="F39" s="34">
        <v>2.2999999999999998</v>
      </c>
      <c r="G39" s="42">
        <v>23</v>
      </c>
      <c r="H39" s="43" t="s">
        <v>66</v>
      </c>
      <c r="I39" s="41">
        <f t="shared" si="0"/>
        <v>0.36460648148148145</v>
      </c>
      <c r="J39" s="41"/>
      <c r="K39" s="41"/>
      <c r="L39" s="41"/>
      <c r="M39" s="44"/>
      <c r="O39" s="5">
        <f t="shared" si="2"/>
        <v>36.300000000000004</v>
      </c>
      <c r="P39" s="8">
        <v>1</v>
      </c>
      <c r="Q39" s="45" t="s">
        <v>44</v>
      </c>
      <c r="R39" s="46">
        <f t="shared" ref="R39:S39" si="25">TIME(0,0,(3600*($O39-$O38)/(INDEX($T$5:$AB$6,MATCH(R$15,$S$5:$S$6,0),MATCH((CONCATENATE($P39,$Q39)),$T$4:$AB$4,0)))))</f>
        <v>1.9097222222222222E-3</v>
      </c>
      <c r="S39" s="46">
        <f t="shared" si="25"/>
        <v>2.3958333333333336E-3</v>
      </c>
      <c r="T39" s="1"/>
      <c r="U39" s="50"/>
      <c r="V39" s="1"/>
      <c r="W39" s="1"/>
      <c r="X39" s="47"/>
      <c r="Y39" s="1"/>
      <c r="Z39" s="1"/>
    </row>
    <row r="40" spans="1:26" ht="13.5" customHeight="1" x14ac:dyDescent="0.25">
      <c r="A40" s="40">
        <f t="shared" si="1"/>
        <v>0.73476851851851854</v>
      </c>
      <c r="B40" s="41"/>
      <c r="C40" s="41"/>
      <c r="D40" s="41"/>
      <c r="E40" s="41"/>
      <c r="F40" s="34">
        <v>0.9</v>
      </c>
      <c r="G40" s="42">
        <v>24</v>
      </c>
      <c r="H40" s="43" t="s">
        <v>67</v>
      </c>
      <c r="I40" s="41">
        <f t="shared" si="0"/>
        <v>0.3634722222222222</v>
      </c>
      <c r="J40" s="41"/>
      <c r="K40" s="41"/>
      <c r="L40" s="41"/>
      <c r="M40" s="44"/>
      <c r="O40" s="5">
        <f t="shared" si="2"/>
        <v>37.200000000000003</v>
      </c>
      <c r="P40" s="8">
        <v>1</v>
      </c>
      <c r="Q40" s="45" t="s">
        <v>44</v>
      </c>
      <c r="R40" s="46">
        <f t="shared" ref="R40:S40" si="26">TIME(0,0,(3600*($O40-$O39)/(INDEX($T$5:$AB$6,MATCH(R$15,$S$5:$S$6,0),MATCH((CONCATENATE($P40,$Q40)),$T$4:$AB$4,0)))))</f>
        <v>7.407407407407407E-4</v>
      </c>
      <c r="S40" s="46">
        <f t="shared" si="26"/>
        <v>9.3750000000000007E-4</v>
      </c>
      <c r="T40" s="1"/>
      <c r="U40" s="50"/>
      <c r="V40" s="1"/>
      <c r="W40" s="1"/>
      <c r="X40" s="47"/>
      <c r="Y40" s="1"/>
      <c r="Z40" s="1"/>
    </row>
    <row r="41" spans="1:26" ht="13.5" customHeight="1" x14ac:dyDescent="0.25">
      <c r="A41" s="40">
        <f t="shared" si="1"/>
        <v>0.73599537037037044</v>
      </c>
      <c r="B41" s="41"/>
      <c r="C41" s="41"/>
      <c r="D41" s="41"/>
      <c r="E41" s="41"/>
      <c r="F41" s="34">
        <v>1</v>
      </c>
      <c r="G41" s="42">
        <v>25</v>
      </c>
      <c r="H41" s="43" t="s">
        <v>68</v>
      </c>
      <c r="I41" s="41">
        <f t="shared" si="0"/>
        <v>0.36224537037037036</v>
      </c>
      <c r="J41" s="41"/>
      <c r="K41" s="41"/>
      <c r="L41" s="41"/>
      <c r="M41" s="44"/>
      <c r="O41" s="5">
        <f t="shared" si="2"/>
        <v>38.200000000000003</v>
      </c>
      <c r="P41" s="8">
        <v>1</v>
      </c>
      <c r="Q41" s="45" t="s">
        <v>44</v>
      </c>
      <c r="R41" s="46">
        <f t="shared" ref="R41:S41" si="27">TIME(0,0,(3600*($O41-$O40)/(INDEX($T$5:$AB$6,MATCH(R$15,$S$5:$S$6,0),MATCH((CONCATENATE($P41,$Q41)),$T$4:$AB$4,0)))))</f>
        <v>8.3333333333333339E-4</v>
      </c>
      <c r="S41" s="46">
        <f t="shared" si="27"/>
        <v>1.0416666666666667E-3</v>
      </c>
      <c r="T41" s="1"/>
      <c r="U41" s="50"/>
      <c r="V41" s="1"/>
      <c r="W41" s="1"/>
      <c r="X41" s="47"/>
      <c r="Y41" s="1"/>
      <c r="Z41" s="1"/>
    </row>
    <row r="42" spans="1:26" ht="13.5" customHeight="1" x14ac:dyDescent="0.25">
      <c r="A42" s="40">
        <f t="shared" si="1"/>
        <v>0.73712962962962969</v>
      </c>
      <c r="B42" s="41"/>
      <c r="C42" s="41"/>
      <c r="D42" s="41"/>
      <c r="E42" s="41"/>
      <c r="F42" s="34">
        <v>0.9</v>
      </c>
      <c r="G42" s="42">
        <v>26</v>
      </c>
      <c r="H42" s="43" t="s">
        <v>69</v>
      </c>
      <c r="I42" s="51">
        <v>0.3611111111111111</v>
      </c>
      <c r="J42" s="41"/>
      <c r="K42" s="41"/>
      <c r="L42" s="41"/>
      <c r="M42" s="44"/>
      <c r="O42" s="5">
        <f t="shared" si="2"/>
        <v>39.1</v>
      </c>
      <c r="P42" s="8">
        <v>1</v>
      </c>
      <c r="Q42" s="45" t="s">
        <v>44</v>
      </c>
      <c r="R42" s="46">
        <f t="shared" ref="R42:S42" si="28">TIME(0,0,(3600*($O42-$O41)/(INDEX($T$5:$AB$6,MATCH(R$15,$S$5:$S$6,0),MATCH((CONCATENATE($P42,$Q42)),$T$4:$AB$4,0)))))</f>
        <v>7.407407407407407E-4</v>
      </c>
      <c r="S42" s="46">
        <f t="shared" si="28"/>
        <v>9.3750000000000007E-4</v>
      </c>
      <c r="T42" s="1"/>
      <c r="U42" s="50"/>
      <c r="V42" s="1"/>
      <c r="W42" s="1"/>
      <c r="X42" s="47"/>
      <c r="Y42" s="1"/>
      <c r="Z42" s="1"/>
    </row>
    <row r="43" spans="1:26" ht="13.5" customHeight="1" x14ac:dyDescent="0.25">
      <c r="A43" s="52"/>
      <c r="B43" s="53"/>
      <c r="C43" s="53"/>
      <c r="D43" s="53"/>
      <c r="E43" s="53"/>
      <c r="F43" s="54"/>
      <c r="G43" s="54"/>
      <c r="H43" s="55"/>
      <c r="I43" s="53"/>
      <c r="J43" s="53"/>
      <c r="K43" s="53"/>
      <c r="L43" s="53"/>
      <c r="M43" s="56"/>
      <c r="R43" s="46"/>
      <c r="S43" s="46"/>
      <c r="T43" s="1"/>
      <c r="U43" s="50"/>
      <c r="V43" s="1"/>
      <c r="W43" s="1"/>
    </row>
    <row r="44" spans="1:26" ht="13.5" customHeight="1" x14ac:dyDescent="0.2">
      <c r="A44" s="57" t="s">
        <v>70</v>
      </c>
      <c r="B44" s="58"/>
      <c r="C44" s="58"/>
      <c r="D44" s="58"/>
      <c r="E44" s="58"/>
      <c r="F44" s="59"/>
      <c r="G44" s="59"/>
      <c r="H44" s="60"/>
      <c r="I44" s="59" t="s">
        <v>70</v>
      </c>
      <c r="J44" s="58"/>
      <c r="K44" s="58"/>
      <c r="L44" s="58"/>
      <c r="M44" s="61"/>
    </row>
    <row r="45" spans="1:26" ht="13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26" ht="13.5" customHeight="1" x14ac:dyDescent="0.2">
      <c r="I46" s="5" t="s">
        <v>71</v>
      </c>
    </row>
    <row r="47" spans="1:26" ht="13.5" customHeight="1" x14ac:dyDescent="0.2"/>
    <row r="48" spans="1:26" ht="13.5" customHeight="1" x14ac:dyDescent="0.2"/>
    <row r="49" spans="15:28" ht="13.5" customHeight="1" x14ac:dyDescent="0.2"/>
    <row r="50" spans="15:28" ht="13.5" customHeight="1" x14ac:dyDescent="0.2"/>
    <row r="51" spans="15:28" ht="13.5" customHeight="1" x14ac:dyDescent="0.2"/>
    <row r="52" spans="15:28" ht="13.5" customHeight="1" x14ac:dyDescent="0.2"/>
    <row r="53" spans="15:28" ht="13.5" customHeight="1" x14ac:dyDescent="0.2"/>
    <row r="54" spans="15:28" ht="13.5" customHeight="1" x14ac:dyDescent="0.2"/>
    <row r="55" spans="15:28" ht="13.5" customHeight="1" x14ac:dyDescent="0.2"/>
    <row r="56" spans="15:28" ht="13.5" customHeight="1" x14ac:dyDescent="0.2"/>
    <row r="57" spans="15:28" ht="13.5" customHeight="1" x14ac:dyDescent="0.2"/>
    <row r="58" spans="15:28" ht="13.5" customHeight="1" x14ac:dyDescent="0.2"/>
    <row r="59" spans="15:28" ht="13.5" customHeight="1" x14ac:dyDescent="0.2"/>
    <row r="60" spans="15:28" ht="13.5" customHeight="1" x14ac:dyDescent="0.2"/>
    <row r="61" spans="15:28" ht="13.5" customHeight="1" x14ac:dyDescent="0.2"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5:28" ht="13.5" customHeight="1" x14ac:dyDescent="0.2"/>
    <row r="63" spans="15:28" ht="13.5" customHeight="1" x14ac:dyDescent="0.2"/>
    <row r="64" spans="15:28" ht="13.5" customHeight="1" x14ac:dyDescent="0.2"/>
    <row r="65" spans="1:14" ht="13.5" customHeight="1" x14ac:dyDescent="0.2"/>
    <row r="66" spans="1:14" ht="13.5" customHeight="1" x14ac:dyDescent="0.2"/>
    <row r="67" spans="1:14" ht="19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2.75" customHeight="1" x14ac:dyDescent="0.2"/>
    <row r="69" spans="1:14" ht="12.75" customHeight="1" x14ac:dyDescent="0.2"/>
    <row r="70" spans="1:14" ht="12.75" customHeight="1" x14ac:dyDescent="0.2"/>
    <row r="71" spans="1:14" ht="12.75" customHeight="1" x14ac:dyDescent="0.25">
      <c r="A71" s="62"/>
      <c r="B71" s="62"/>
      <c r="C71" s="62"/>
      <c r="D71" s="62"/>
      <c r="E71" s="62"/>
      <c r="F71" s="62"/>
      <c r="G71" s="62"/>
      <c r="H71" s="62"/>
    </row>
    <row r="72" spans="1:14" ht="12.75" customHeight="1" x14ac:dyDescent="0.2">
      <c r="B72" s="63"/>
      <c r="C72" s="63"/>
      <c r="D72" s="63"/>
      <c r="E72" s="63"/>
      <c r="F72" s="63"/>
      <c r="G72" s="63"/>
    </row>
    <row r="73" spans="1:14" ht="12.75" customHeight="1" x14ac:dyDescent="0.2">
      <c r="B73" s="63"/>
      <c r="C73" s="63"/>
      <c r="D73" s="63"/>
      <c r="E73" s="63"/>
      <c r="F73" s="63"/>
      <c r="G73" s="63"/>
    </row>
    <row r="74" spans="1:14" ht="12.75" customHeight="1" x14ac:dyDescent="0.2">
      <c r="B74" s="63"/>
      <c r="C74" s="63"/>
      <c r="D74" s="63"/>
      <c r="E74" s="63"/>
      <c r="F74" s="63"/>
    </row>
    <row r="75" spans="1:14" ht="12.75" customHeight="1" x14ac:dyDescent="0.2">
      <c r="B75" s="63"/>
    </row>
    <row r="76" spans="1:14" ht="12.75" customHeight="1" x14ac:dyDescent="0.2">
      <c r="B76" s="63"/>
    </row>
    <row r="77" spans="1:14" ht="12.75" customHeight="1" x14ac:dyDescent="0.2">
      <c r="B77" s="63"/>
    </row>
    <row r="78" spans="1:14" ht="12.75" customHeight="1" x14ac:dyDescent="0.2">
      <c r="B78" s="63"/>
    </row>
    <row r="79" spans="1:14" ht="12.75" customHeight="1" x14ac:dyDescent="0.25">
      <c r="A79" s="62"/>
      <c r="B79" s="62"/>
      <c r="C79" s="62"/>
      <c r="D79" s="62"/>
      <c r="E79" s="62"/>
      <c r="F79" s="62"/>
      <c r="G79" s="62"/>
      <c r="H79" s="62"/>
      <c r="I79" s="62"/>
      <c r="J79" s="62"/>
    </row>
    <row r="80" spans="1:14" ht="12.75" customHeight="1" x14ac:dyDescent="0.25">
      <c r="A80" s="62"/>
    </row>
    <row r="81" ht="16.5" customHeight="1" x14ac:dyDescent="0.2"/>
    <row r="82" ht="16.5" customHeight="1" x14ac:dyDescent="0.2"/>
    <row r="83" ht="16.5" customHeight="1" x14ac:dyDescent="0.2"/>
    <row r="84" ht="16.5" customHeight="1" x14ac:dyDescent="0.2"/>
    <row r="85" ht="16.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2023-05-03T09:29:18Z</dcterms:modified>
</cp:coreProperties>
</file>